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swiderek\Desktop\Katarzyna\XVIII SESJA\BUDŻET\"/>
    </mc:Choice>
  </mc:AlternateContent>
  <xr:revisionPtr revIDLastSave="0" documentId="8_{B063315B-DE67-48D6-9231-3C7EC32BA3FD}" xr6:coauthVersionLast="47" xr6:coauthVersionMax="47" xr10:uidLastSave="{00000000-0000-0000-0000-000000000000}"/>
  <bookViews>
    <workbookView xWindow="-120" yWindow="-120" windowWidth="21840" windowHeight="13140" xr2:uid="{5F0C02CE-9065-4AD0-B61C-EB9180AC5E8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H39" i="1" s="1"/>
  <c r="G38" i="1"/>
  <c r="G37" i="1"/>
  <c r="D37" i="1"/>
  <c r="H37" i="1" s="1"/>
  <c r="G36" i="1"/>
  <c r="H36" i="1" s="1"/>
  <c r="G35" i="1"/>
  <c r="H35" i="1" s="1"/>
  <c r="G34" i="1"/>
  <c r="H34" i="1" s="1"/>
  <c r="H33" i="1"/>
  <c r="G33" i="1"/>
  <c r="G32" i="1"/>
  <c r="H32" i="1" s="1"/>
  <c r="G31" i="1"/>
  <c r="H31" i="1" s="1"/>
  <c r="F30" i="1"/>
  <c r="G30" i="1" s="1"/>
  <c r="D30" i="1"/>
  <c r="D38" i="1" s="1"/>
  <c r="G29" i="1"/>
  <c r="H29" i="1" s="1"/>
  <c r="G28" i="1"/>
  <c r="H28" i="1" s="1"/>
  <c r="G27" i="1"/>
  <c r="H27" i="1" s="1"/>
  <c r="H26" i="1"/>
  <c r="G26" i="1"/>
  <c r="G25" i="1"/>
  <c r="H25" i="1" s="1"/>
  <c r="G24" i="1"/>
  <c r="H24" i="1" s="1"/>
  <c r="H23" i="1"/>
  <c r="G23" i="1"/>
  <c r="G22" i="1"/>
  <c r="H22" i="1" s="1"/>
  <c r="G21" i="1"/>
  <c r="H21" i="1" s="1"/>
  <c r="G20" i="1"/>
  <c r="H20" i="1" s="1"/>
  <c r="G19" i="1"/>
  <c r="H19" i="1" s="1"/>
  <c r="H18" i="1"/>
  <c r="G18" i="1"/>
  <c r="G17" i="1"/>
  <c r="H17" i="1" s="1"/>
  <c r="G16" i="1"/>
  <c r="H16" i="1" s="1"/>
  <c r="H15" i="1"/>
  <c r="G15" i="1"/>
  <c r="G14" i="1"/>
  <c r="H14" i="1" s="1"/>
  <c r="G13" i="1"/>
  <c r="H13" i="1" s="1"/>
  <c r="G12" i="1"/>
  <c r="H12" i="1" s="1"/>
  <c r="F11" i="1"/>
  <c r="G11" i="1" s="1"/>
  <c r="H11" i="1" s="1"/>
  <c r="H10" i="1"/>
  <c r="G10" i="1"/>
  <c r="H9" i="1"/>
  <c r="D9" i="1"/>
  <c r="D40" i="1" l="1"/>
  <c r="H38" i="1"/>
  <c r="H30" i="1"/>
  <c r="F40" i="1"/>
  <c r="G40" i="1" s="1"/>
  <c r="H40" i="1" l="1"/>
</calcChain>
</file>

<file path=xl/sharedStrings.xml><?xml version="1.0" encoding="utf-8"?>
<sst xmlns="http://schemas.openxmlformats.org/spreadsheetml/2006/main" count="44" uniqueCount="40">
  <si>
    <t xml:space="preserve">     Załącznik Nr 1 do Uchwały Nr …....... Rady Gminy Poświętne z dnia 21 lutego 2025 r.</t>
  </si>
  <si>
    <t>Plan dochodów i wydatków projektu „Cyfrow@ jakość edukacji"</t>
  </si>
  <si>
    <t>Lp.</t>
  </si>
  <si>
    <t xml:space="preserve">Klasyfikacja budżetowa </t>
  </si>
  <si>
    <t>okres realizacji (rok)</t>
  </si>
  <si>
    <t>Plan finansowy projektu w zł</t>
  </si>
  <si>
    <t>Zmniejszenia/ Zwiększenia do wniosku</t>
  </si>
  <si>
    <t>Zwięk. Zmniej. Do zapytania</t>
  </si>
  <si>
    <t xml:space="preserve">Zmniejszenia/ Zwiększenia </t>
  </si>
  <si>
    <t>Plan finansowy projektu w zł po zmianach</t>
  </si>
  <si>
    <t>801-80101-2007</t>
  </si>
  <si>
    <t>801-80101-2009</t>
  </si>
  <si>
    <t>dotacja razem</t>
  </si>
  <si>
    <t>801-80101-4240</t>
  </si>
  <si>
    <t>wkład własny pieniężny</t>
  </si>
  <si>
    <t>801-80101-4117</t>
  </si>
  <si>
    <t>801-80101-4127</t>
  </si>
  <si>
    <t>801-80101-4217</t>
  </si>
  <si>
    <t>801-80101-4247</t>
  </si>
  <si>
    <t>801-80101-4307</t>
  </si>
  <si>
    <t>801-80101-4707</t>
  </si>
  <si>
    <t>801-80101-4717</t>
  </si>
  <si>
    <t>801-80101-4797</t>
  </si>
  <si>
    <t>801-80101-4807</t>
  </si>
  <si>
    <t>801-80101-4119</t>
  </si>
  <si>
    <t>801-80101-4129</t>
  </si>
  <si>
    <t>801-80101-4219</t>
  </si>
  <si>
    <t>801-80101-4249</t>
  </si>
  <si>
    <t>801-80101-4309</t>
  </si>
  <si>
    <t>808-80101-4709</t>
  </si>
  <si>
    <t>801-80101-4719</t>
  </si>
  <si>
    <t>801-80101-4799</t>
  </si>
  <si>
    <t>801-80101-4809</t>
  </si>
  <si>
    <t>koszt  bezpośrednie ogółem</t>
  </si>
  <si>
    <t>801-80101-4017</t>
  </si>
  <si>
    <t>801-80101-4019</t>
  </si>
  <si>
    <t>koszt  pośrednie ogółem</t>
  </si>
  <si>
    <t xml:space="preserve">wydatki z dotacji  </t>
  </si>
  <si>
    <t>wkład niefinansowy</t>
  </si>
  <si>
    <t>Razem wartość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</si>
</sst>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&quot;-&quot;#,##0.00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60A4-26D4-4E03-83AB-9BB2E9F3C870}">
  <dimension ref="A2:H40"/>
  <sheetViews>
    <sheetView tabSelected="1" workbookViewId="0">
      <selection activeCell="K6" sqref="K6"/>
    </sheetView>
  </sheetViews>
  <sheetFormatPr defaultRowHeight="15" x14ac:dyDescent="0.25"/>
  <cols>
    <col min="1" max="1" width="4.85546875" customWidth="1"/>
    <col min="2" max="2" width="16" customWidth="1"/>
    <col min="4" max="4" width="13.42578125" customWidth="1"/>
    <col min="5" max="5" width="0.7109375" hidden="1" customWidth="1"/>
    <col min="6" max="6" width="0.28515625" customWidth="1"/>
    <col min="7" max="7" width="12.5703125" customWidth="1"/>
    <col min="8" max="8" width="16.28515625" customWidth="1"/>
  </cols>
  <sheetData>
    <row r="2" spans="1:8" ht="15.75" x14ac:dyDescent="0.25">
      <c r="A2" s="10" t="s">
        <v>0</v>
      </c>
      <c r="B2" s="10"/>
      <c r="C2" s="10"/>
      <c r="D2" s="10"/>
      <c r="E2" s="10"/>
      <c r="F2" s="10"/>
      <c r="G2" s="10"/>
      <c r="H2" s="10"/>
    </row>
    <row r="4" spans="1:8" x14ac:dyDescent="0.25">
      <c r="A4" s="11" t="s">
        <v>1</v>
      </c>
      <c r="B4" s="11"/>
      <c r="C4" s="11"/>
      <c r="D4" s="11"/>
      <c r="E4" s="11"/>
      <c r="F4" s="11"/>
      <c r="G4" s="11"/>
      <c r="H4" s="11"/>
    </row>
    <row r="5" spans="1:8" ht="36.75" customHeight="1" x14ac:dyDescent="0.25"/>
    <row r="6" spans="1:8" ht="57" customHeight="1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</row>
    <row r="7" spans="1:8" ht="25.5" x14ac:dyDescent="0.25">
      <c r="A7" s="2">
        <v>1</v>
      </c>
      <c r="B7" s="3" t="s">
        <v>10</v>
      </c>
      <c r="C7" s="3">
        <v>2025</v>
      </c>
      <c r="D7" s="4">
        <v>284875.2</v>
      </c>
      <c r="E7" s="4">
        <v>0</v>
      </c>
      <c r="F7" s="4"/>
      <c r="G7" s="4"/>
      <c r="H7" s="4">
        <v>284875.2</v>
      </c>
    </row>
    <row r="8" spans="1:8" ht="25.5" x14ac:dyDescent="0.25">
      <c r="A8" s="2">
        <v>2</v>
      </c>
      <c r="B8" s="3" t="s">
        <v>11</v>
      </c>
      <c r="C8" s="3">
        <v>2025</v>
      </c>
      <c r="D8" s="4">
        <v>13405.89</v>
      </c>
      <c r="E8" s="4">
        <v>0</v>
      </c>
      <c r="F8" s="4"/>
      <c r="G8" s="4"/>
      <c r="H8" s="4">
        <v>13405.89</v>
      </c>
    </row>
    <row r="9" spans="1:8" x14ac:dyDescent="0.25">
      <c r="A9" s="2"/>
      <c r="B9" s="12" t="s">
        <v>12</v>
      </c>
      <c r="C9" s="12"/>
      <c r="D9" s="6">
        <f>SUM(D7:D8)</f>
        <v>298281.09000000003</v>
      </c>
      <c r="E9" s="6">
        <v>0</v>
      </c>
      <c r="F9" s="6"/>
      <c r="G9" s="6"/>
      <c r="H9" s="6">
        <f>SUM(H7:H8)</f>
        <v>298281.09000000003</v>
      </c>
    </row>
    <row r="10" spans="1:8" ht="25.5" x14ac:dyDescent="0.25">
      <c r="A10" s="2">
        <v>1</v>
      </c>
      <c r="B10" s="3" t="s">
        <v>13</v>
      </c>
      <c r="C10" s="3">
        <v>2025</v>
      </c>
      <c r="D10" s="4">
        <v>17924.21</v>
      </c>
      <c r="E10" s="4">
        <v>0</v>
      </c>
      <c r="F10" s="4">
        <v>2729</v>
      </c>
      <c r="G10" s="4">
        <f t="shared" ref="G10:G40" si="0">SUM(E10:F10)</f>
        <v>2729</v>
      </c>
      <c r="H10" s="4">
        <f t="shared" ref="H10:H40" si="1">SUM(D10+G10)</f>
        <v>20653.21</v>
      </c>
    </row>
    <row r="11" spans="1:8" ht="25.5" x14ac:dyDescent="0.25">
      <c r="A11" s="2"/>
      <c r="B11" s="7" t="s">
        <v>14</v>
      </c>
      <c r="C11" s="5"/>
      <c r="D11" s="6">
        <v>17924.21</v>
      </c>
      <c r="E11" s="6">
        <v>0</v>
      </c>
      <c r="F11" s="6">
        <f>SUM(F10)</f>
        <v>2729</v>
      </c>
      <c r="G11" s="4">
        <f t="shared" si="0"/>
        <v>2729</v>
      </c>
      <c r="H11" s="4">
        <f t="shared" si="1"/>
        <v>20653.21</v>
      </c>
    </row>
    <row r="12" spans="1:8" ht="25.5" x14ac:dyDescent="0.25">
      <c r="A12" s="2">
        <v>1</v>
      </c>
      <c r="B12" s="3" t="s">
        <v>15</v>
      </c>
      <c r="C12" s="3">
        <v>2025</v>
      </c>
      <c r="D12" s="4">
        <v>4043.86</v>
      </c>
      <c r="E12" s="4">
        <v>0</v>
      </c>
      <c r="F12" s="4"/>
      <c r="G12" s="4">
        <f t="shared" si="0"/>
        <v>0</v>
      </c>
      <c r="H12" s="4">
        <f t="shared" si="1"/>
        <v>4043.86</v>
      </c>
    </row>
    <row r="13" spans="1:8" ht="25.5" x14ac:dyDescent="0.25">
      <c r="A13" s="2">
        <v>2</v>
      </c>
      <c r="B13" s="3" t="s">
        <v>16</v>
      </c>
      <c r="C13" s="3">
        <v>2025</v>
      </c>
      <c r="D13" s="4">
        <v>574.67999999999995</v>
      </c>
      <c r="E13" s="4">
        <v>0</v>
      </c>
      <c r="F13" s="4"/>
      <c r="G13" s="4">
        <f t="shared" si="0"/>
        <v>0</v>
      </c>
      <c r="H13" s="4">
        <f t="shared" si="1"/>
        <v>574.67999999999995</v>
      </c>
    </row>
    <row r="14" spans="1:8" ht="25.5" x14ac:dyDescent="0.25">
      <c r="A14" s="2">
        <v>3</v>
      </c>
      <c r="B14" s="3" t="s">
        <v>17</v>
      </c>
      <c r="C14" s="3">
        <v>2025</v>
      </c>
      <c r="D14" s="4">
        <v>4498.32</v>
      </c>
      <c r="E14" s="4">
        <v>3820.22</v>
      </c>
      <c r="F14" s="8">
        <v>-359.1</v>
      </c>
      <c r="G14" s="4">
        <f t="shared" si="0"/>
        <v>3461.12</v>
      </c>
      <c r="H14" s="4">
        <f t="shared" si="1"/>
        <v>7959.44</v>
      </c>
    </row>
    <row r="15" spans="1:8" ht="25.5" x14ac:dyDescent="0.25">
      <c r="A15" s="2">
        <v>4</v>
      </c>
      <c r="B15" s="3" t="s">
        <v>18</v>
      </c>
      <c r="C15" s="3">
        <v>2025</v>
      </c>
      <c r="D15" s="4">
        <v>175641.3</v>
      </c>
      <c r="E15" s="4">
        <v>-3820.22</v>
      </c>
      <c r="F15" s="4">
        <v>741.12</v>
      </c>
      <c r="G15" s="4">
        <f t="shared" si="0"/>
        <v>-3079.1</v>
      </c>
      <c r="H15" s="4">
        <f t="shared" si="1"/>
        <v>172562.19999999998</v>
      </c>
    </row>
    <row r="16" spans="1:8" ht="25.5" x14ac:dyDescent="0.25">
      <c r="A16" s="2">
        <v>5</v>
      </c>
      <c r="B16" s="3" t="s">
        <v>19</v>
      </c>
      <c r="C16" s="3">
        <v>2025</v>
      </c>
      <c r="D16" s="4">
        <v>9550.57</v>
      </c>
      <c r="E16" s="4">
        <v>0</v>
      </c>
      <c r="F16" s="4">
        <v>-382.02</v>
      </c>
      <c r="G16" s="4">
        <f t="shared" si="0"/>
        <v>-382.02</v>
      </c>
      <c r="H16" s="4">
        <f t="shared" si="1"/>
        <v>9168.5499999999993</v>
      </c>
    </row>
    <row r="17" spans="1:8" ht="25.5" x14ac:dyDescent="0.25">
      <c r="A17" s="2">
        <v>6</v>
      </c>
      <c r="B17" s="3" t="s">
        <v>20</v>
      </c>
      <c r="C17" s="3">
        <v>2025</v>
      </c>
      <c r="D17" s="4">
        <v>2674.16</v>
      </c>
      <c r="E17" s="4">
        <v>0</v>
      </c>
      <c r="F17" s="4"/>
      <c r="G17" s="4">
        <f t="shared" si="0"/>
        <v>0</v>
      </c>
      <c r="H17" s="4">
        <f t="shared" si="1"/>
        <v>2674.16</v>
      </c>
    </row>
    <row r="18" spans="1:8" ht="25.5" x14ac:dyDescent="0.25">
      <c r="A18" s="2">
        <v>7</v>
      </c>
      <c r="B18" s="3" t="s">
        <v>21</v>
      </c>
      <c r="C18" s="3">
        <v>2025</v>
      </c>
      <c r="D18" s="4">
        <v>354.06</v>
      </c>
      <c r="E18" s="4">
        <v>0</v>
      </c>
      <c r="F18" s="4"/>
      <c r="G18" s="4">
        <f t="shared" si="0"/>
        <v>0</v>
      </c>
      <c r="H18" s="4">
        <f t="shared" si="1"/>
        <v>354.06</v>
      </c>
    </row>
    <row r="19" spans="1:8" ht="25.5" x14ac:dyDescent="0.25">
      <c r="A19" s="2">
        <v>8</v>
      </c>
      <c r="B19" s="3" t="s">
        <v>22</v>
      </c>
      <c r="C19" s="3">
        <v>2025</v>
      </c>
      <c r="D19" s="4">
        <v>21678.59</v>
      </c>
      <c r="E19" s="4">
        <v>0</v>
      </c>
      <c r="F19" s="4"/>
      <c r="G19" s="4">
        <f t="shared" si="0"/>
        <v>0</v>
      </c>
      <c r="H19" s="4">
        <f t="shared" si="1"/>
        <v>21678.59</v>
      </c>
    </row>
    <row r="20" spans="1:8" ht="25.5" x14ac:dyDescent="0.25">
      <c r="A20" s="2">
        <v>9</v>
      </c>
      <c r="B20" s="3" t="s">
        <v>23</v>
      </c>
      <c r="C20" s="3">
        <v>2025</v>
      </c>
      <c r="D20" s="4">
        <v>1842.76</v>
      </c>
      <c r="E20" s="4">
        <v>0</v>
      </c>
      <c r="F20" s="4"/>
      <c r="G20" s="4">
        <f t="shared" si="0"/>
        <v>0</v>
      </c>
      <c r="H20" s="4">
        <f t="shared" si="1"/>
        <v>1842.76</v>
      </c>
    </row>
    <row r="21" spans="1:8" ht="25.5" x14ac:dyDescent="0.25">
      <c r="A21" s="2">
        <v>10</v>
      </c>
      <c r="B21" s="3" t="s">
        <v>24</v>
      </c>
      <c r="C21" s="3">
        <v>2025</v>
      </c>
      <c r="D21" s="4">
        <v>190.3</v>
      </c>
      <c r="E21" s="4">
        <v>0</v>
      </c>
      <c r="F21" s="4"/>
      <c r="G21" s="4">
        <f t="shared" si="0"/>
        <v>0</v>
      </c>
      <c r="H21" s="4">
        <f t="shared" si="1"/>
        <v>190.3</v>
      </c>
    </row>
    <row r="22" spans="1:8" ht="25.5" x14ac:dyDescent="0.25">
      <c r="A22" s="2">
        <v>11</v>
      </c>
      <c r="B22" s="3" t="s">
        <v>25</v>
      </c>
      <c r="C22" s="3">
        <v>2025</v>
      </c>
      <c r="D22" s="4">
        <v>27.04</v>
      </c>
      <c r="E22" s="4">
        <v>0</v>
      </c>
      <c r="F22" s="4"/>
      <c r="G22" s="4">
        <f t="shared" si="0"/>
        <v>0</v>
      </c>
      <c r="H22" s="4">
        <f t="shared" si="1"/>
        <v>27.04</v>
      </c>
    </row>
    <row r="23" spans="1:8" ht="25.5" x14ac:dyDescent="0.25">
      <c r="A23" s="2">
        <v>12</v>
      </c>
      <c r="B23" s="3" t="s">
        <v>26</v>
      </c>
      <c r="C23" s="3">
        <v>2025</v>
      </c>
      <c r="D23" s="4">
        <v>211.68</v>
      </c>
      <c r="E23" s="4">
        <v>179.78</v>
      </c>
      <c r="F23" s="4">
        <v>-16.899999999999999</v>
      </c>
      <c r="G23" s="4">
        <f t="shared" si="0"/>
        <v>162.88</v>
      </c>
      <c r="H23" s="4">
        <f t="shared" si="1"/>
        <v>374.56</v>
      </c>
    </row>
    <row r="24" spans="1:8" ht="25.5" x14ac:dyDescent="0.25">
      <c r="A24" s="2">
        <v>13</v>
      </c>
      <c r="B24" s="3" t="s">
        <v>27</v>
      </c>
      <c r="C24" s="3">
        <v>2025</v>
      </c>
      <c r="D24" s="4">
        <v>8265.49</v>
      </c>
      <c r="E24" s="4">
        <v>-179.78</v>
      </c>
      <c r="F24" s="4">
        <v>34.880000000000003</v>
      </c>
      <c r="G24" s="4">
        <f t="shared" si="0"/>
        <v>-144.9</v>
      </c>
      <c r="H24" s="4">
        <f t="shared" si="1"/>
        <v>8120.59</v>
      </c>
    </row>
    <row r="25" spans="1:8" ht="25.5" x14ac:dyDescent="0.25">
      <c r="A25" s="2">
        <v>14</v>
      </c>
      <c r="B25" s="3" t="s">
        <v>28</v>
      </c>
      <c r="C25" s="3">
        <v>2025</v>
      </c>
      <c r="D25" s="4">
        <v>449.43</v>
      </c>
      <c r="E25" s="4">
        <v>0</v>
      </c>
      <c r="F25" s="4">
        <v>-17.98</v>
      </c>
      <c r="G25" s="4">
        <f t="shared" si="0"/>
        <v>-17.98</v>
      </c>
      <c r="H25" s="4">
        <f t="shared" si="1"/>
        <v>431.45</v>
      </c>
    </row>
    <row r="26" spans="1:8" ht="25.5" x14ac:dyDescent="0.25">
      <c r="A26" s="2">
        <v>15</v>
      </c>
      <c r="B26" s="3" t="s">
        <v>29</v>
      </c>
      <c r="C26" s="3">
        <v>2025</v>
      </c>
      <c r="D26" s="4">
        <v>125.84</v>
      </c>
      <c r="E26" s="4">
        <v>0</v>
      </c>
      <c r="F26" s="4"/>
      <c r="G26" s="4">
        <f t="shared" si="0"/>
        <v>0</v>
      </c>
      <c r="H26" s="4">
        <f t="shared" si="1"/>
        <v>125.84</v>
      </c>
    </row>
    <row r="27" spans="1:8" ht="25.5" x14ac:dyDescent="0.25">
      <c r="A27" s="2">
        <v>16</v>
      </c>
      <c r="B27" s="3" t="s">
        <v>30</v>
      </c>
      <c r="C27" s="3">
        <v>2025</v>
      </c>
      <c r="D27" s="4">
        <v>16.66</v>
      </c>
      <c r="E27" s="4">
        <v>0</v>
      </c>
      <c r="F27" s="4"/>
      <c r="G27" s="4">
        <f t="shared" si="0"/>
        <v>0</v>
      </c>
      <c r="H27" s="4">
        <f t="shared" si="1"/>
        <v>16.66</v>
      </c>
    </row>
    <row r="28" spans="1:8" ht="25.5" x14ac:dyDescent="0.25">
      <c r="A28" s="2">
        <v>17</v>
      </c>
      <c r="B28" s="3" t="s">
        <v>31</v>
      </c>
      <c r="C28" s="3">
        <v>2025</v>
      </c>
      <c r="D28" s="4">
        <v>1020.17</v>
      </c>
      <c r="E28" s="4">
        <v>0</v>
      </c>
      <c r="F28" s="4"/>
      <c r="G28" s="4">
        <f t="shared" si="0"/>
        <v>0</v>
      </c>
      <c r="H28" s="4">
        <f t="shared" si="1"/>
        <v>1020.17</v>
      </c>
    </row>
    <row r="29" spans="1:8" ht="25.5" x14ac:dyDescent="0.25">
      <c r="A29" s="2">
        <v>18</v>
      </c>
      <c r="B29" s="3" t="s">
        <v>32</v>
      </c>
      <c r="C29" s="3">
        <v>2025</v>
      </c>
      <c r="D29" s="4">
        <v>86.72</v>
      </c>
      <c r="E29" s="4">
        <v>0</v>
      </c>
      <c r="F29" s="4"/>
      <c r="G29" s="4">
        <f t="shared" si="0"/>
        <v>0</v>
      </c>
      <c r="H29" s="4">
        <f t="shared" si="1"/>
        <v>86.72</v>
      </c>
    </row>
    <row r="30" spans="1:8" ht="31.5" x14ac:dyDescent="0.25">
      <c r="A30" s="2"/>
      <c r="B30" s="9" t="s">
        <v>33</v>
      </c>
      <c r="C30" s="3"/>
      <c r="D30" s="6">
        <f>SUM(D12:D29)</f>
        <v>231251.62999999998</v>
      </c>
      <c r="E30" s="6">
        <v>0</v>
      </c>
      <c r="F30" s="6">
        <f>SUM(F12:F29)</f>
        <v>0</v>
      </c>
      <c r="G30" s="4">
        <f t="shared" si="0"/>
        <v>0</v>
      </c>
      <c r="H30" s="4">
        <f t="shared" si="1"/>
        <v>231251.62999999998</v>
      </c>
    </row>
    <row r="31" spans="1:8" ht="25.5" x14ac:dyDescent="0.25">
      <c r="A31" s="2">
        <v>1</v>
      </c>
      <c r="B31" s="3" t="s">
        <v>34</v>
      </c>
      <c r="C31" s="3">
        <v>2025</v>
      </c>
      <c r="D31" s="4">
        <v>53593.05</v>
      </c>
      <c r="E31" s="4">
        <v>0</v>
      </c>
      <c r="F31" s="4"/>
      <c r="G31" s="4">
        <f t="shared" si="0"/>
        <v>0</v>
      </c>
      <c r="H31" s="4">
        <f t="shared" si="1"/>
        <v>53593.05</v>
      </c>
    </row>
    <row r="32" spans="1:8" ht="25.5" x14ac:dyDescent="0.25">
      <c r="A32" s="2">
        <v>2</v>
      </c>
      <c r="B32" s="3" t="s">
        <v>15</v>
      </c>
      <c r="C32" s="3">
        <v>2025</v>
      </c>
      <c r="D32" s="4">
        <v>9110.82</v>
      </c>
      <c r="E32" s="4">
        <v>0</v>
      </c>
      <c r="F32" s="4"/>
      <c r="G32" s="4">
        <f t="shared" si="0"/>
        <v>0</v>
      </c>
      <c r="H32" s="4">
        <f t="shared" si="1"/>
        <v>9110.82</v>
      </c>
    </row>
    <row r="33" spans="1:8" ht="25.5" x14ac:dyDescent="0.25">
      <c r="A33" s="2">
        <v>3</v>
      </c>
      <c r="B33" s="3" t="s">
        <v>16</v>
      </c>
      <c r="C33" s="3">
        <v>2025</v>
      </c>
      <c r="D33" s="4">
        <v>1313.03</v>
      </c>
      <c r="E33" s="4">
        <v>0</v>
      </c>
      <c r="F33" s="4"/>
      <c r="G33" s="4">
        <f t="shared" si="0"/>
        <v>0</v>
      </c>
      <c r="H33" s="4">
        <f t="shared" si="1"/>
        <v>1313.03</v>
      </c>
    </row>
    <row r="34" spans="1:8" ht="25.5" x14ac:dyDescent="0.25">
      <c r="A34" s="2">
        <v>4</v>
      </c>
      <c r="B34" s="3" t="s">
        <v>35</v>
      </c>
      <c r="C34" s="3">
        <v>2025</v>
      </c>
      <c r="D34" s="4">
        <v>2522.0300000000002</v>
      </c>
      <c r="E34" s="4">
        <v>0</v>
      </c>
      <c r="F34" s="4"/>
      <c r="G34" s="4">
        <f t="shared" si="0"/>
        <v>0</v>
      </c>
      <c r="H34" s="4">
        <f t="shared" si="1"/>
        <v>2522.0300000000002</v>
      </c>
    </row>
    <row r="35" spans="1:8" ht="25.5" x14ac:dyDescent="0.25">
      <c r="A35" s="2">
        <v>5</v>
      </c>
      <c r="B35" s="3" t="s">
        <v>24</v>
      </c>
      <c r="C35" s="3">
        <v>2025</v>
      </c>
      <c r="D35" s="4">
        <v>428.74</v>
      </c>
      <c r="E35" s="4">
        <v>0</v>
      </c>
      <c r="F35" s="4"/>
      <c r="G35" s="4">
        <f t="shared" si="0"/>
        <v>0</v>
      </c>
      <c r="H35" s="4">
        <f t="shared" si="1"/>
        <v>428.74</v>
      </c>
    </row>
    <row r="36" spans="1:8" ht="25.5" x14ac:dyDescent="0.25">
      <c r="A36" s="2">
        <v>6</v>
      </c>
      <c r="B36" s="3" t="s">
        <v>25</v>
      </c>
      <c r="C36" s="3">
        <v>2025</v>
      </c>
      <c r="D36" s="4">
        <v>61.79</v>
      </c>
      <c r="E36" s="4">
        <v>0</v>
      </c>
      <c r="F36" s="4"/>
      <c r="G36" s="4">
        <f t="shared" si="0"/>
        <v>0</v>
      </c>
      <c r="H36" s="4">
        <f t="shared" si="1"/>
        <v>61.79</v>
      </c>
    </row>
    <row r="37" spans="1:8" ht="38.25" x14ac:dyDescent="0.25">
      <c r="A37" s="2"/>
      <c r="B37" s="7" t="s">
        <v>36</v>
      </c>
      <c r="C37" s="3"/>
      <c r="D37" s="6">
        <f>SUM(D31:D36)</f>
        <v>67029.460000000006</v>
      </c>
      <c r="E37" s="6">
        <v>0</v>
      </c>
      <c r="F37" s="6"/>
      <c r="G37" s="4">
        <f t="shared" si="0"/>
        <v>0</v>
      </c>
      <c r="H37" s="4">
        <f t="shared" si="1"/>
        <v>67029.460000000006</v>
      </c>
    </row>
    <row r="38" spans="1:8" ht="25.5" x14ac:dyDescent="0.25">
      <c r="A38" s="2"/>
      <c r="B38" s="5" t="s">
        <v>37</v>
      </c>
      <c r="C38" s="5">
        <v>2025</v>
      </c>
      <c r="D38" s="6">
        <f>SUM(D30+D37)</f>
        <v>298281.08999999997</v>
      </c>
      <c r="E38" s="6">
        <v>0</v>
      </c>
      <c r="F38" s="6"/>
      <c r="G38" s="4">
        <f t="shared" si="0"/>
        <v>0</v>
      </c>
      <c r="H38" s="4">
        <f t="shared" si="1"/>
        <v>298281.08999999997</v>
      </c>
    </row>
    <row r="39" spans="1:8" ht="25.5" x14ac:dyDescent="0.25">
      <c r="A39" s="2"/>
      <c r="B39" s="7" t="s">
        <v>38</v>
      </c>
      <c r="C39" s="5">
        <v>2025</v>
      </c>
      <c r="D39" s="6">
        <v>18942</v>
      </c>
      <c r="E39" s="6">
        <v>0</v>
      </c>
      <c r="F39" s="6"/>
      <c r="G39" s="4">
        <f t="shared" si="0"/>
        <v>0</v>
      </c>
      <c r="H39" s="4">
        <f t="shared" si="1"/>
        <v>18942</v>
      </c>
    </row>
    <row r="40" spans="1:8" ht="38.25" x14ac:dyDescent="0.25">
      <c r="A40" s="2"/>
      <c r="B40" s="5" t="s">
        <v>39</v>
      </c>
      <c r="C40" s="5">
        <v>2025</v>
      </c>
      <c r="D40" s="6">
        <f>SUM(D11+D38+D39)</f>
        <v>335147.3</v>
      </c>
      <c r="E40" s="6">
        <v>0</v>
      </c>
      <c r="F40" s="6">
        <f>SUM(F11+F30)</f>
        <v>2729</v>
      </c>
      <c r="G40" s="4">
        <f t="shared" si="0"/>
        <v>2729</v>
      </c>
      <c r="H40" s="4">
        <f t="shared" si="1"/>
        <v>337876.3</v>
      </c>
    </row>
  </sheetData>
  <mergeCells count="3">
    <mergeCell ref="A2:H2"/>
    <mergeCell ref="A4:H4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Katarzyna Świderek</cp:lastModifiedBy>
  <dcterms:created xsi:type="dcterms:W3CDTF">2025-02-14T12:58:24Z</dcterms:created>
  <dcterms:modified xsi:type="dcterms:W3CDTF">2025-02-14T13:06:39Z</dcterms:modified>
</cp:coreProperties>
</file>